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Cell Experiments\Cytotoxicity\CA@MOF-808(Fe)@AuNP@Mn@PEG\"/>
    </mc:Choice>
  </mc:AlternateContent>
  <xr:revisionPtr revIDLastSave="0" documentId="13_ncr:1_{1682088C-9D3E-409B-812F-649B57F5844C}" xr6:coauthVersionLast="47" xr6:coauthVersionMax="47" xr10:uidLastSave="{00000000-0000-0000-0000-000000000000}"/>
  <bookViews>
    <workbookView xWindow="22932" yWindow="-108" windowWidth="30936" windowHeight="16896" xr2:uid="{00000000-000D-0000-FFFF-FFFF00000000}"/>
  </bookViews>
  <sheets>
    <sheet name="23-02-20 16-24-11 Yang-Alamar 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" i="1" l="1"/>
  <c r="U8" i="1"/>
  <c r="U11" i="1"/>
  <c r="U14" i="1"/>
  <c r="U17" i="1"/>
  <c r="U20" i="1"/>
  <c r="U23" i="1"/>
  <c r="U26" i="1"/>
  <c r="U29" i="1"/>
  <c r="U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2" i="1"/>
  <c r="L20" i="1"/>
  <c r="L21" i="1"/>
  <c r="L22" i="1"/>
  <c r="L23" i="1"/>
  <c r="L19" i="1"/>
  <c r="K20" i="1"/>
  <c r="K21" i="1"/>
  <c r="K22" i="1"/>
  <c r="K23" i="1"/>
  <c r="K19" i="1"/>
  <c r="J20" i="1"/>
  <c r="J21" i="1"/>
  <c r="J22" i="1"/>
  <c r="J23" i="1"/>
  <c r="J19" i="1"/>
  <c r="I20" i="1"/>
  <c r="I21" i="1"/>
  <c r="I22" i="1"/>
  <c r="I23" i="1"/>
  <c r="I19" i="1"/>
  <c r="H20" i="1"/>
  <c r="H21" i="1"/>
  <c r="H22" i="1"/>
  <c r="H23" i="1"/>
  <c r="H19" i="1"/>
  <c r="G20" i="1"/>
  <c r="G21" i="1"/>
  <c r="G22" i="1"/>
  <c r="G23" i="1"/>
  <c r="G19" i="1"/>
  <c r="F20" i="1"/>
  <c r="F21" i="1"/>
  <c r="F22" i="1"/>
  <c r="F23" i="1"/>
  <c r="F19" i="1"/>
  <c r="E20" i="1"/>
  <c r="E21" i="1"/>
  <c r="E22" i="1"/>
  <c r="E23" i="1"/>
  <c r="E19" i="1"/>
  <c r="D20" i="1"/>
  <c r="D21" i="1"/>
  <c r="D22" i="1"/>
  <c r="D23" i="1"/>
  <c r="D19" i="1"/>
  <c r="C20" i="1"/>
  <c r="C21" i="1"/>
  <c r="C22" i="1"/>
  <c r="C23" i="1"/>
  <c r="C19" i="1"/>
</calcChain>
</file>

<file path=xl/sharedStrings.xml><?xml version="1.0" encoding="utf-8"?>
<sst xmlns="http://schemas.openxmlformats.org/spreadsheetml/2006/main" count="17" uniqueCount="17">
  <si>
    <t>User: USER</t>
  </si>
  <si>
    <t>Path: C:\Program Files (x86)\BMG\CLARIOstar\User\Data</t>
  </si>
  <si>
    <t>Test run no.: 1885</t>
  </si>
  <si>
    <t>Test name: Yang-Alamar Blue</t>
  </si>
  <si>
    <t>Date: 20/02/2023</t>
  </si>
  <si>
    <t>Time: 16:24:11</t>
  </si>
  <si>
    <t>ID1: HepG2-11-WY-03-036-48 h</t>
  </si>
  <si>
    <t>Fluorescence (FI)</t>
  </si>
  <si>
    <t>Well Scan: Average (557-10/593-10)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</si>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</sst>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1"/>
  <sheetViews>
    <sheetView tabSelected="1" workbookViewId="0">
      <selection activeCell="V24" sqref="V24"/>
    </sheetView>
  </sheetViews>
  <sheetFormatPr defaultRowHeight="15" x14ac:dyDescent="0.25"/>
  <cols>
    <col min="18" max="18" width="11" bestFit="1" customWidth="1"/>
    <col min="19" max="19" width="10" bestFit="1" customWidth="1"/>
    <col min="21" max="21" width="11" bestFit="1" customWidth="1"/>
  </cols>
  <sheetData>
    <row r="1" spans="1:21" x14ac:dyDescent="0.25">
      <c r="A1" t="s">
        <v>0</v>
      </c>
      <c r="B1" t="s">
        <v>1</v>
      </c>
      <c r="C1" t="s">
        <v>2</v>
      </c>
    </row>
    <row r="2" spans="1:21" x14ac:dyDescent="0.25">
      <c r="A2" t="s">
        <v>3</v>
      </c>
      <c r="B2" t="s">
        <v>4</v>
      </c>
      <c r="C2" t="s">
        <v>5</v>
      </c>
      <c r="O2">
        <v>0</v>
      </c>
      <c r="P2">
        <v>54790</v>
      </c>
      <c r="Q2">
        <v>57106.866670000003</v>
      </c>
      <c r="R2">
        <f>P2/$Q$2</f>
        <v>0.95942928048585929</v>
      </c>
      <c r="S2">
        <f>R2*100</f>
        <v>95.942928048585927</v>
      </c>
      <c r="T2">
        <v>99.999999990000006</v>
      </c>
      <c r="U2">
        <f>_xlfn.STDEV.P(S2:S4)</f>
        <v>2.9735156510298499</v>
      </c>
    </row>
    <row r="3" spans="1:21" x14ac:dyDescent="0.25">
      <c r="P3">
        <v>57718.200000000004</v>
      </c>
      <c r="R3">
        <f t="shared" ref="R3:R31" si="0">P3/$Q$2</f>
        <v>1.0107050756878797</v>
      </c>
      <c r="S3">
        <f t="shared" ref="S3:S31" si="1">R3*100</f>
        <v>101.07050756878797</v>
      </c>
    </row>
    <row r="4" spans="1:21" x14ac:dyDescent="0.25">
      <c r="A4" t="s">
        <v>6</v>
      </c>
      <c r="P4">
        <v>58812.4</v>
      </c>
      <c r="R4">
        <f t="shared" si="0"/>
        <v>1.0298656436511509</v>
      </c>
      <c r="S4">
        <f t="shared" si="1"/>
        <v>102.98656436511509</v>
      </c>
    </row>
    <row r="5" spans="1:21" x14ac:dyDescent="0.25">
      <c r="A5" t="s">
        <v>7</v>
      </c>
      <c r="O5">
        <v>1</v>
      </c>
      <c r="P5">
        <v>47666.400000000001</v>
      </c>
      <c r="R5">
        <f t="shared" si="0"/>
        <v>0.83468771409657172</v>
      </c>
      <c r="S5">
        <f t="shared" si="1"/>
        <v>83.468771409657165</v>
      </c>
      <c r="T5">
        <v>85.061399499999993</v>
      </c>
      <c r="U5">
        <f t="shared" ref="U3:U31" si="2">_xlfn.STDEV.P(S5:S7)</f>
        <v>2.2256243311007622</v>
      </c>
    </row>
    <row r="6" spans="1:21" x14ac:dyDescent="0.25">
      <c r="P6">
        <v>47688</v>
      </c>
      <c r="R6">
        <f t="shared" si="0"/>
        <v>0.83506595232359293</v>
      </c>
      <c r="S6">
        <f t="shared" si="1"/>
        <v>83.506595232359288</v>
      </c>
    </row>
    <row r="7" spans="1:21" x14ac:dyDescent="0.25">
      <c r="A7" t="s">
        <v>8</v>
      </c>
      <c r="P7">
        <v>50373.3</v>
      </c>
      <c r="R7">
        <f t="shared" si="0"/>
        <v>0.88208831857452707</v>
      </c>
      <c r="S7">
        <f t="shared" si="1"/>
        <v>88.208831857452708</v>
      </c>
    </row>
    <row r="8" spans="1:21" x14ac:dyDescent="0.25">
      <c r="O8">
        <v>2</v>
      </c>
      <c r="P8">
        <v>43588.4</v>
      </c>
      <c r="R8">
        <f t="shared" si="0"/>
        <v>0.76327773771728102</v>
      </c>
      <c r="S8">
        <f t="shared" si="1"/>
        <v>76.327773771728104</v>
      </c>
      <c r="T8">
        <v>77.847789460000001</v>
      </c>
      <c r="U8">
        <f t="shared" si="2"/>
        <v>1.4129201455263802</v>
      </c>
    </row>
    <row r="9" spans="1:21" x14ac:dyDescent="0.2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P9">
        <v>44249</v>
      </c>
      <c r="R9">
        <f t="shared" si="0"/>
        <v>0.77484552349368108</v>
      </c>
      <c r="S9">
        <f t="shared" si="1"/>
        <v>77.484552349368101</v>
      </c>
    </row>
    <row r="10" spans="1:21" x14ac:dyDescent="0.25">
      <c r="A10" t="s">
        <v>9</v>
      </c>
      <c r="B10">
        <v>30</v>
      </c>
      <c r="C10">
        <v>35.6</v>
      </c>
      <c r="D10">
        <v>34.4</v>
      </c>
      <c r="E10">
        <v>33.9</v>
      </c>
      <c r="F10">
        <v>35.700000000000003</v>
      </c>
      <c r="G10">
        <v>33</v>
      </c>
      <c r="H10">
        <v>32</v>
      </c>
      <c r="I10">
        <v>31.9</v>
      </c>
      <c r="J10">
        <v>31.8</v>
      </c>
      <c r="K10">
        <v>30.6</v>
      </c>
      <c r="L10">
        <v>32.4</v>
      </c>
      <c r="M10">
        <v>29.4</v>
      </c>
      <c r="P10">
        <v>45531.9</v>
      </c>
      <c r="R10">
        <f t="shared" si="0"/>
        <v>0.79731042263467966</v>
      </c>
      <c r="S10">
        <f t="shared" si="1"/>
        <v>79.73104226346797</v>
      </c>
    </row>
    <row r="11" spans="1:21" x14ac:dyDescent="0.25">
      <c r="A11" t="s">
        <v>10</v>
      </c>
      <c r="B11">
        <v>121.2</v>
      </c>
      <c r="C11">
        <v>56888.2</v>
      </c>
      <c r="D11">
        <v>47757.7</v>
      </c>
      <c r="E11">
        <v>45935.1</v>
      </c>
      <c r="F11">
        <v>39831</v>
      </c>
      <c r="G11">
        <v>26800.3</v>
      </c>
      <c r="H11">
        <v>19812.900000000001</v>
      </c>
      <c r="I11">
        <v>13800.7</v>
      </c>
      <c r="J11">
        <v>10916</v>
      </c>
      <c r="K11">
        <v>9327.6</v>
      </c>
      <c r="L11">
        <v>7918.2</v>
      </c>
      <c r="M11">
        <v>57.7</v>
      </c>
      <c r="O11">
        <v>3</v>
      </c>
      <c r="P11">
        <v>37331</v>
      </c>
      <c r="R11">
        <f t="shared" si="0"/>
        <v>0.65370422467270695</v>
      </c>
      <c r="S11">
        <f t="shared" si="1"/>
        <v>65.3704224672707</v>
      </c>
      <c r="T11">
        <v>63.497909759999999</v>
      </c>
      <c r="U11">
        <f t="shared" si="2"/>
        <v>1.348060949611239</v>
      </c>
    </row>
    <row r="12" spans="1:21" x14ac:dyDescent="0.25">
      <c r="A12" t="s">
        <v>11</v>
      </c>
      <c r="B12">
        <v>150.9</v>
      </c>
      <c r="C12">
        <v>59816.4</v>
      </c>
      <c r="D12">
        <v>49890.9</v>
      </c>
      <c r="E12">
        <v>44437.2</v>
      </c>
      <c r="F12">
        <v>38049.9</v>
      </c>
      <c r="G12">
        <v>26878.6</v>
      </c>
      <c r="H12">
        <v>18920.599999999999</v>
      </c>
      <c r="I12">
        <v>13737.9</v>
      </c>
      <c r="J12">
        <v>11171.4</v>
      </c>
      <c r="K12">
        <v>9758.5</v>
      </c>
      <c r="L12">
        <v>8125.9</v>
      </c>
      <c r="M12">
        <v>56.5</v>
      </c>
      <c r="P12">
        <v>35549.9</v>
      </c>
      <c r="R12">
        <f t="shared" si="0"/>
        <v>0.62251533086957933</v>
      </c>
      <c r="S12">
        <f t="shared" si="1"/>
        <v>62.251533086957934</v>
      </c>
    </row>
    <row r="13" spans="1:21" x14ac:dyDescent="0.25">
      <c r="A13" t="s">
        <v>12</v>
      </c>
      <c r="B13">
        <v>155</v>
      </c>
      <c r="C13">
        <v>60910.6</v>
      </c>
      <c r="D13">
        <v>49912.5</v>
      </c>
      <c r="E13">
        <v>46595.7</v>
      </c>
      <c r="F13">
        <v>38404.1</v>
      </c>
      <c r="G13">
        <v>24397.5</v>
      </c>
      <c r="H13">
        <v>18819</v>
      </c>
      <c r="I13">
        <v>13392.7</v>
      </c>
      <c r="J13">
        <v>11440.7</v>
      </c>
      <c r="K13">
        <v>9042.5</v>
      </c>
      <c r="L13">
        <v>8004.9</v>
      </c>
      <c r="M13">
        <v>52.5</v>
      </c>
      <c r="P13">
        <v>35904.1</v>
      </c>
      <c r="R13">
        <f t="shared" si="0"/>
        <v>0.62871773735156666</v>
      </c>
      <c r="S13">
        <f t="shared" si="1"/>
        <v>62.871773735156665</v>
      </c>
    </row>
    <row r="14" spans="1:21" x14ac:dyDescent="0.25">
      <c r="A14" t="s">
        <v>13</v>
      </c>
      <c r="B14">
        <v>122.2</v>
      </c>
      <c r="C14">
        <v>66665</v>
      </c>
      <c r="D14">
        <v>52597.8</v>
      </c>
      <c r="E14">
        <v>47878.6</v>
      </c>
      <c r="F14">
        <v>37863</v>
      </c>
      <c r="G14">
        <v>24280.5</v>
      </c>
      <c r="H14">
        <v>19911.400000000001</v>
      </c>
      <c r="I14">
        <v>14746</v>
      </c>
      <c r="J14">
        <v>10492.8</v>
      </c>
      <c r="K14">
        <v>10140.200000000001</v>
      </c>
      <c r="L14">
        <v>8213</v>
      </c>
      <c r="M14">
        <v>55.8</v>
      </c>
      <c r="O14">
        <v>4</v>
      </c>
      <c r="P14">
        <v>24211.1</v>
      </c>
      <c r="R14">
        <f t="shared" si="0"/>
        <v>0.42396127491825492</v>
      </c>
      <c r="S14">
        <f t="shared" si="1"/>
        <v>42.396127491825489</v>
      </c>
      <c r="T14">
        <v>41.039314589999996</v>
      </c>
      <c r="U14">
        <f t="shared" si="2"/>
        <v>2.0165526077289284</v>
      </c>
    </row>
    <row r="15" spans="1:21" x14ac:dyDescent="0.25">
      <c r="A15" t="s">
        <v>14</v>
      </c>
      <c r="B15">
        <v>128.80000000000001</v>
      </c>
      <c r="C15">
        <v>62854.400000000001</v>
      </c>
      <c r="D15">
        <v>53370</v>
      </c>
      <c r="E15">
        <v>48618</v>
      </c>
      <c r="F15">
        <v>40949.699999999997</v>
      </c>
      <c r="G15">
        <v>27626.6</v>
      </c>
      <c r="H15">
        <v>20009.2</v>
      </c>
      <c r="I15">
        <v>14374.5</v>
      </c>
      <c r="J15">
        <v>11840.6</v>
      </c>
      <c r="K15">
        <v>10994.8</v>
      </c>
      <c r="L15">
        <v>8108.3</v>
      </c>
      <c r="M15">
        <v>53</v>
      </c>
      <c r="P15">
        <v>24289.399999999998</v>
      </c>
      <c r="R15">
        <f t="shared" si="0"/>
        <v>0.42533238849120691</v>
      </c>
      <c r="S15">
        <f t="shared" si="1"/>
        <v>42.533238849120693</v>
      </c>
    </row>
    <row r="16" spans="1:21" x14ac:dyDescent="0.25">
      <c r="A16" t="s">
        <v>15</v>
      </c>
      <c r="B16">
        <v>35.299999999999997</v>
      </c>
      <c r="C16">
        <v>2098.1999999999998</v>
      </c>
      <c r="D16">
        <v>2224.5</v>
      </c>
      <c r="E16">
        <v>2346.6999999999998</v>
      </c>
      <c r="F16">
        <v>2500</v>
      </c>
      <c r="G16">
        <v>2589.1999999999998</v>
      </c>
      <c r="H16">
        <v>2617.4</v>
      </c>
      <c r="I16">
        <v>2589.9</v>
      </c>
      <c r="J16">
        <v>2375.8000000000002</v>
      </c>
      <c r="K16">
        <v>2323.1999999999998</v>
      </c>
      <c r="L16">
        <v>2147.4</v>
      </c>
      <c r="M16">
        <v>36.6</v>
      </c>
      <c r="P16">
        <v>21808.3</v>
      </c>
      <c r="R16">
        <f t="shared" si="0"/>
        <v>0.38188577436794602</v>
      </c>
      <c r="S16">
        <f t="shared" si="1"/>
        <v>38.188577436794603</v>
      </c>
    </row>
    <row r="17" spans="1:21" x14ac:dyDescent="0.25">
      <c r="A17" t="s">
        <v>16</v>
      </c>
      <c r="B17">
        <v>31.2</v>
      </c>
      <c r="C17">
        <v>30.8</v>
      </c>
      <c r="D17">
        <v>31.1</v>
      </c>
      <c r="E17">
        <v>30.3</v>
      </c>
      <c r="F17">
        <v>31</v>
      </c>
      <c r="G17">
        <v>31.8</v>
      </c>
      <c r="H17">
        <v>31.1</v>
      </c>
      <c r="I17">
        <v>31.4</v>
      </c>
      <c r="J17">
        <v>31.4</v>
      </c>
      <c r="K17">
        <v>30.2</v>
      </c>
      <c r="L17">
        <v>31.9</v>
      </c>
      <c r="M17">
        <v>30.4</v>
      </c>
      <c r="O17">
        <v>5</v>
      </c>
      <c r="P17">
        <v>17195.5</v>
      </c>
      <c r="R17">
        <f t="shared" si="0"/>
        <v>0.30111089966407362</v>
      </c>
      <c r="S17">
        <f t="shared" si="1"/>
        <v>30.111089966407363</v>
      </c>
      <c r="T17">
        <v>29.647748140000001</v>
      </c>
      <c r="U17">
        <f t="shared" si="2"/>
        <v>0.78041194388663104</v>
      </c>
    </row>
    <row r="18" spans="1:21" x14ac:dyDescent="0.25">
      <c r="P18">
        <v>16303.199999999999</v>
      </c>
      <c r="R18">
        <f t="shared" si="0"/>
        <v>0.2854858084617094</v>
      </c>
      <c r="S18">
        <f t="shared" si="1"/>
        <v>28.548580846170939</v>
      </c>
    </row>
    <row r="19" spans="1:21" x14ac:dyDescent="0.25">
      <c r="C19">
        <f>C11-2098.2</f>
        <v>54790</v>
      </c>
      <c r="D19">
        <f>D11-2224.5</f>
        <v>45533.2</v>
      </c>
      <c r="E19">
        <f>E11-2346.7</f>
        <v>43588.4</v>
      </c>
      <c r="F19">
        <f>F11-2500</f>
        <v>37331</v>
      </c>
      <c r="G19">
        <f>G11-2589.2</f>
        <v>24211.1</v>
      </c>
      <c r="H19">
        <f>H11-2617.4</f>
        <v>17195.5</v>
      </c>
      <c r="I19">
        <f>I11-2589.9</f>
        <v>11210.800000000001</v>
      </c>
      <c r="J19">
        <f>J11-2375.8</f>
        <v>8540.2000000000007</v>
      </c>
      <c r="K19">
        <f>K11-2323.2</f>
        <v>7004.4000000000005</v>
      </c>
      <c r="L19">
        <f>L11-2147.4</f>
        <v>5770.7999999999993</v>
      </c>
      <c r="P19">
        <v>17294</v>
      </c>
      <c r="R19">
        <f t="shared" si="0"/>
        <v>0.30283573602340663</v>
      </c>
      <c r="S19">
        <f t="shared" si="1"/>
        <v>30.283573602340663</v>
      </c>
    </row>
    <row r="20" spans="1:21" x14ac:dyDescent="0.25">
      <c r="C20">
        <f t="shared" ref="C20:C24" si="3">C12-2098.2</f>
        <v>57718.200000000004</v>
      </c>
      <c r="D20">
        <f t="shared" ref="D20:D23" si="4">D12-2224.5</f>
        <v>47666.400000000001</v>
      </c>
      <c r="E20">
        <f t="shared" ref="E20:E23" si="5">E12-2346.7</f>
        <v>42090.5</v>
      </c>
      <c r="F20">
        <f t="shared" ref="F20:F23" si="6">F12-2500</f>
        <v>35549.9</v>
      </c>
      <c r="G20">
        <f t="shared" ref="G20:G23" si="7">G12-2589.2</f>
        <v>24289.399999999998</v>
      </c>
      <c r="H20">
        <f t="shared" ref="H20:H23" si="8">H12-2617.4</f>
        <v>16303.199999999999</v>
      </c>
      <c r="I20">
        <f t="shared" ref="I20:I23" si="9">I12-2589.9</f>
        <v>11148</v>
      </c>
      <c r="J20">
        <f t="shared" ref="J20:J23" si="10">J12-2375.8</f>
        <v>8795.5999999999985</v>
      </c>
      <c r="K20">
        <f t="shared" ref="K20:K23" si="11">K12-2323.2</f>
        <v>7435.3</v>
      </c>
      <c r="L20">
        <f t="shared" ref="L20:L23" si="12">L12-2147.4</f>
        <v>5978.5</v>
      </c>
      <c r="O20">
        <v>6</v>
      </c>
      <c r="P20">
        <v>11210.800000000001</v>
      </c>
      <c r="R20">
        <f t="shared" si="0"/>
        <v>0.19631264423564285</v>
      </c>
      <c r="S20">
        <f t="shared" si="1"/>
        <v>19.631264423564286</v>
      </c>
      <c r="T20">
        <v>19.929535619999999</v>
      </c>
      <c r="U20">
        <f t="shared" si="2"/>
        <v>0.50159236081260861</v>
      </c>
    </row>
    <row r="21" spans="1:21" x14ac:dyDescent="0.25">
      <c r="C21">
        <f t="shared" si="3"/>
        <v>58812.4</v>
      </c>
      <c r="D21">
        <f t="shared" si="4"/>
        <v>47688</v>
      </c>
      <c r="E21">
        <f t="shared" si="5"/>
        <v>44249</v>
      </c>
      <c r="F21">
        <f t="shared" si="6"/>
        <v>35904.1</v>
      </c>
      <c r="G21">
        <f t="shared" si="7"/>
        <v>21808.3</v>
      </c>
      <c r="H21">
        <f t="shared" si="8"/>
        <v>16201.6</v>
      </c>
      <c r="I21">
        <f t="shared" si="9"/>
        <v>10802.800000000001</v>
      </c>
      <c r="J21">
        <f t="shared" si="10"/>
        <v>9064.9000000000015</v>
      </c>
      <c r="K21">
        <f t="shared" si="11"/>
        <v>6719.3</v>
      </c>
      <c r="L21">
        <f t="shared" si="12"/>
        <v>5857.5</v>
      </c>
      <c r="P21">
        <v>11148</v>
      </c>
      <c r="R21">
        <f t="shared" si="0"/>
        <v>0.1952129516126366</v>
      </c>
      <c r="S21">
        <f t="shared" si="1"/>
        <v>19.521295161263659</v>
      </c>
    </row>
    <row r="22" spans="1:21" x14ac:dyDescent="0.25">
      <c r="C22">
        <f t="shared" si="3"/>
        <v>64566.8</v>
      </c>
      <c r="D22">
        <f t="shared" si="4"/>
        <v>50373.3</v>
      </c>
      <c r="E22">
        <f t="shared" si="5"/>
        <v>45531.9</v>
      </c>
      <c r="F22">
        <f t="shared" si="6"/>
        <v>35363</v>
      </c>
      <c r="G22">
        <f t="shared" si="7"/>
        <v>21691.3</v>
      </c>
      <c r="H22">
        <f t="shared" si="8"/>
        <v>17294</v>
      </c>
      <c r="I22">
        <f t="shared" si="9"/>
        <v>12156.1</v>
      </c>
      <c r="J22">
        <f t="shared" si="10"/>
        <v>8116.9999999999991</v>
      </c>
      <c r="K22">
        <f t="shared" si="11"/>
        <v>7817.0000000000009</v>
      </c>
      <c r="L22">
        <f t="shared" si="12"/>
        <v>6065.6</v>
      </c>
      <c r="P22">
        <v>11784.6</v>
      </c>
      <c r="R22">
        <f t="shared" si="0"/>
        <v>0.20636047269234636</v>
      </c>
      <c r="S22">
        <f t="shared" si="1"/>
        <v>20.636047269234638</v>
      </c>
    </row>
    <row r="23" spans="1:21" x14ac:dyDescent="0.25">
      <c r="C23">
        <f t="shared" si="3"/>
        <v>60756.200000000004</v>
      </c>
      <c r="D23">
        <f t="shared" si="4"/>
        <v>51145.5</v>
      </c>
      <c r="E23">
        <f t="shared" si="5"/>
        <v>46271.3</v>
      </c>
      <c r="F23">
        <f t="shared" si="6"/>
        <v>38449.699999999997</v>
      </c>
      <c r="G23">
        <f t="shared" si="7"/>
        <v>25037.399999999998</v>
      </c>
      <c r="H23">
        <f t="shared" si="8"/>
        <v>17391.8</v>
      </c>
      <c r="I23">
        <f t="shared" si="9"/>
        <v>11784.6</v>
      </c>
      <c r="J23">
        <f t="shared" si="10"/>
        <v>9464.7999999999993</v>
      </c>
      <c r="K23">
        <f t="shared" si="11"/>
        <v>8671.5999999999985</v>
      </c>
      <c r="L23">
        <f t="shared" si="12"/>
        <v>5960.9</v>
      </c>
      <c r="O23">
        <v>7</v>
      </c>
      <c r="P23">
        <v>8540.2000000000007</v>
      </c>
      <c r="R23">
        <f t="shared" si="0"/>
        <v>0.14954769011143157</v>
      </c>
      <c r="S23">
        <f t="shared" si="1"/>
        <v>14.954769011143156</v>
      </c>
      <c r="T23">
        <v>15.410114139999999</v>
      </c>
      <c r="U23">
        <f t="shared" si="2"/>
        <v>0.37514390803618303</v>
      </c>
    </row>
    <row r="24" spans="1:21" x14ac:dyDescent="0.25">
      <c r="P24">
        <v>8795.5999999999985</v>
      </c>
      <c r="R24">
        <f t="shared" si="0"/>
        <v>0.15402000692537729</v>
      </c>
      <c r="S24">
        <f t="shared" si="1"/>
        <v>15.40200069253773</v>
      </c>
    </row>
    <row r="25" spans="1:21" x14ac:dyDescent="0.25">
      <c r="P25">
        <v>9064.9000000000015</v>
      </c>
      <c r="R25">
        <f t="shared" si="0"/>
        <v>0.15873572704282291</v>
      </c>
      <c r="S25">
        <f t="shared" si="1"/>
        <v>15.873572704282291</v>
      </c>
    </row>
    <row r="26" spans="1:21" x14ac:dyDescent="0.25">
      <c r="O26">
        <v>8</v>
      </c>
      <c r="P26">
        <v>7004.4000000000005</v>
      </c>
      <c r="R26">
        <f t="shared" si="0"/>
        <v>0.12265425172905919</v>
      </c>
      <c r="S26">
        <f t="shared" si="1"/>
        <v>12.265425172905919</v>
      </c>
      <c r="T26">
        <v>12.99125733</v>
      </c>
      <c r="U26">
        <f t="shared" si="2"/>
        <v>0.58127017921736412</v>
      </c>
    </row>
    <row r="27" spans="1:21" x14ac:dyDescent="0.25">
      <c r="P27">
        <v>7435.3</v>
      </c>
      <c r="R27">
        <f t="shared" si="0"/>
        <v>0.13019975413755264</v>
      </c>
      <c r="S27">
        <f t="shared" si="1"/>
        <v>13.019975413755263</v>
      </c>
    </row>
    <row r="28" spans="1:21" x14ac:dyDescent="0.25">
      <c r="P28">
        <v>7817.0000000000009</v>
      </c>
      <c r="R28">
        <f t="shared" si="0"/>
        <v>0.13688371391783105</v>
      </c>
      <c r="S28">
        <f t="shared" si="1"/>
        <v>13.688371391783106</v>
      </c>
    </row>
    <row r="29" spans="1:21" x14ac:dyDescent="0.25">
      <c r="O29">
        <v>9</v>
      </c>
      <c r="P29">
        <v>5978.5</v>
      </c>
      <c r="R29">
        <f t="shared" si="0"/>
        <v>0.10468968704845244</v>
      </c>
      <c r="S29">
        <f t="shared" si="1"/>
        <v>10.468968704845244</v>
      </c>
      <c r="T29">
        <v>10.388067749999999</v>
      </c>
      <c r="U29">
        <f t="shared" si="2"/>
        <v>9.3469317396353696E-2</v>
      </c>
    </row>
    <row r="30" spans="1:21" x14ac:dyDescent="0.25">
      <c r="P30">
        <v>5857.5</v>
      </c>
      <c r="R30">
        <f t="shared" si="0"/>
        <v>0.10257085253597227</v>
      </c>
      <c r="S30">
        <f t="shared" si="1"/>
        <v>10.257085253597227</v>
      </c>
    </row>
    <row r="31" spans="1:21" x14ac:dyDescent="0.25">
      <c r="P31">
        <v>5960.9</v>
      </c>
      <c r="R31">
        <f t="shared" si="0"/>
        <v>0.10438149293754623</v>
      </c>
      <c r="S31">
        <f t="shared" si="1"/>
        <v>10.438149293754623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23-02-20 16-24-11 Yang-Alamar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Wang (PGR)</cp:lastModifiedBy>
  <dcterms:created xsi:type="dcterms:W3CDTF">2023-02-20T16:31:10Z</dcterms:created>
  <dcterms:modified xsi:type="dcterms:W3CDTF">2023-02-20T17:09:01Z</dcterms:modified>
</cp:coreProperties>
</file>